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S:\CAML\AFT Compliance\SMLUVNÍ VZORY KLIENTSKÉ\Úprava_Michal_10.7.2025\"/>
    </mc:Choice>
  </mc:AlternateContent>
  <xr:revisionPtr revIDLastSave="0" documentId="13_ncr:1_{C8CABE45-60CE-4266-A05E-52B61DDAECB6}" xr6:coauthVersionLast="47" xr6:coauthVersionMax="47" xr10:uidLastSave="{00000000-0000-0000-0000-000000000000}"/>
  <bookViews>
    <workbookView xWindow="28680" yWindow="-150" windowWidth="29040" windowHeight="15720" xr2:uid="{00000000-000D-0000-FFFF-FFFF00000000}"/>
  </bookViews>
  <sheets>
    <sheet name="Přehled fondů" sheetId="1" r:id="rId1"/>
  </sheets>
  <definedNames>
    <definedName name="_xlnm._FilterDatabase" localSheetId="0" hidden="1">'Přehled fondů'!$A$1:$L$1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L20" i="1"/>
  <c r="L22" i="1"/>
  <c r="L23" i="1"/>
  <c r="L19" i="1"/>
  <c r="L27" i="1"/>
  <c r="L28" i="1"/>
  <c r="L26" i="1"/>
  <c r="L25" i="1"/>
  <c r="L24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<sst xmlns="http://schemas.openxmlformats.org/spreadsheetml/2006/main" count="256" uniqueCount="81">
  <si>
    <t>NÁZEV</t>
  </si>
  <si>
    <t>ISIN</t>
  </si>
  <si>
    <t>KATEGORIE ZÁKAZNÍKA</t>
  </si>
  <si>
    <t>ZNALOSTI A ZKUŠENOSTI</t>
  </si>
  <si>
    <t>MIN. INVESTIČNÍ HORIZONT</t>
  </si>
  <si>
    <t>INVESTIČNÍ CÍL</t>
  </si>
  <si>
    <t>SCHOPNOST NÉST ZTRÁTY</t>
  </si>
  <si>
    <t>TOLERANCE RIZIKA (SRI)</t>
  </si>
  <si>
    <t>SPRÁVCE FONDU</t>
  </si>
  <si>
    <t>KID – sdělení klíčových informací podle nařízení PRIIPs („key information document“)</t>
  </si>
  <si>
    <t>J&amp;T BOND</t>
  </si>
  <si>
    <t>CZ0008473634</t>
  </si>
  <si>
    <t>Neprofesionální / Profesionální / Způsobilá protistrana</t>
  </si>
  <si>
    <t>Základní/Informovaný investor/Pokročilý</t>
  </si>
  <si>
    <t>3 roky</t>
  </si>
  <si>
    <t>Kombinace růstu a ochrany</t>
  </si>
  <si>
    <t>ANO</t>
  </si>
  <si>
    <t>2/7</t>
  </si>
  <si>
    <t xml:space="preserve">	J&amp;T INVESTIČNÍ SPOLEČNOST, a.s.</t>
  </si>
  <si>
    <t>J&amp;T CASH</t>
  </si>
  <si>
    <t>CZ0008478625</t>
  </si>
  <si>
    <t>1 rok</t>
  </si>
  <si>
    <t>1/7</t>
  </si>
  <si>
    <t>J&amp;T FLEXIBILNÍ OPF</t>
  </si>
  <si>
    <t>CZ0008472867</t>
  </si>
  <si>
    <t>2 roky</t>
  </si>
  <si>
    <t>3/7</t>
  </si>
  <si>
    <t>J&amp;T Realitních akcií a dluhopisů OPF</t>
  </si>
  <si>
    <t>CZ0008477866</t>
  </si>
  <si>
    <t>5 let</t>
  </si>
  <si>
    <t>4/7</t>
  </si>
  <si>
    <t>J&amp;T Credit Opportunities B CZK</t>
  </si>
  <si>
    <t>MT7000006987</t>
  </si>
  <si>
    <t>J&amp;T DIVIDEND Fund A1 CZK</t>
  </si>
  <si>
    <t>MT7000024899</t>
  </si>
  <si>
    <t>J&amp;T LIFE Balancovaný OPF</t>
  </si>
  <si>
    <t>CZ0008477601</t>
  </si>
  <si>
    <t>J&amp;T LIFE Dynamický OPF</t>
  </si>
  <si>
    <t>CZ0008477593</t>
  </si>
  <si>
    <t>J&amp;T LIFE Konzervativní OPF</t>
  </si>
  <si>
    <t>CZ0008477585</t>
  </si>
  <si>
    <t>J&amp;T LIFE Stabilní OPF</t>
  </si>
  <si>
    <t>CZ0008477619</t>
  </si>
  <si>
    <t xml:space="preserve"> 1 rok</t>
  </si>
  <si>
    <t>J&amp;T MONEY II A CZK</t>
  </si>
  <si>
    <t>MT7000008959</t>
  </si>
  <si>
    <t>J&amp;T MONEY OPF</t>
  </si>
  <si>
    <t>CZ0008473808</t>
  </si>
  <si>
    <t>J&amp;T NextGen OPF</t>
  </si>
  <si>
    <t>CZ0008478187</t>
  </si>
  <si>
    <t>J&amp;T OPPORTUNITY OPF</t>
  </si>
  <si>
    <t>CZ0008473576</t>
  </si>
  <si>
    <t>J&amp;T PERSPEKTIVA OPF</t>
  </si>
  <si>
    <t>CZ0008473592</t>
  </si>
  <si>
    <t>J&amp;T RENTIER Fund A1 CZK</t>
  </si>
  <si>
    <t>MT7000024857</t>
  </si>
  <si>
    <t>J&amp;T Credit Opportunities A EUR</t>
  </si>
  <si>
    <t>MT7000006979</t>
  </si>
  <si>
    <t>J&amp;T MONEY II C USD</t>
  </si>
  <si>
    <t>MT7000008975</t>
  </si>
  <si>
    <t>J&amp;T Credit Opportunities D CZK</t>
  </si>
  <si>
    <t>MT7000034013</t>
  </si>
  <si>
    <t>J&amp;T Credit Opportunities I CZK</t>
  </si>
  <si>
    <t>MT7000034021</t>
  </si>
  <si>
    <t>J&amp;T DIVIDEND Fund A2 EUR</t>
  </si>
  <si>
    <t>MT7000024907</t>
  </si>
  <si>
    <t>J&amp;T DIVIDEND Fund D1 CZK</t>
  </si>
  <si>
    <t>MT7000024915</t>
  </si>
  <si>
    <t>J&amp;T MONEY II B EUR</t>
  </si>
  <si>
    <t>MT7000008967</t>
  </si>
  <si>
    <t>J&amp;T MONEY II D CZK</t>
  </si>
  <si>
    <t>MT7000021523</t>
  </si>
  <si>
    <t>J&amp;T MONEY II I CZK</t>
  </si>
  <si>
    <t>MT7000033577</t>
  </si>
  <si>
    <t>J&amp;T RENTIER Fund A2 EUR</t>
  </si>
  <si>
    <t>MT7000024865</t>
  </si>
  <si>
    <t>J&amp;T RENTIER Fund D1 CZK</t>
  </si>
  <si>
    <t>MT7000024873</t>
  </si>
  <si>
    <t>VÝSTUPNÍ POPLATEK</t>
  </si>
  <si>
    <t>až 200,00 Kč (Max 2% z odkupu)</t>
  </si>
  <si>
    <t>Maximální pobídka pro ATLANTIK FT z objemu investované částky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</si>
</sst>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49" fontId="0" fillId="3" borderId="0" xfId="0" applyNumberFormat="1" applyFill="1" applyAlignment="1">
      <alignment wrapText="1"/>
    </xf>
    <xf numFmtId="0" fontId="1" fillId="3" borderId="0" xfId="1" applyFill="1"/>
    <xf numFmtId="0" fontId="1" fillId="0" borderId="0" xfId="1" applyFill="1"/>
    <xf numFmtId="0" fontId="3" fillId="3" borderId="0" xfId="0" applyFont="1" applyFill="1"/>
    <xf numFmtId="0" fontId="0" fillId="0" borderId="0" xfId="0" applyAlignment="1">
      <alignment wrapText="1"/>
    </xf>
    <xf numFmtId="164" fontId="0" fillId="3" borderId="0" xfId="0" applyNumberFormat="1" applyFill="1" applyAlignment="1">
      <alignment horizontal="right" wrapText="1"/>
    </xf>
    <xf numFmtId="0" fontId="3" fillId="0" borderId="0" xfId="0" applyFont="1"/>
    <xf numFmtId="49" fontId="0" fillId="0" borderId="0" xfId="0" applyNumberFormat="1" applyAlignment="1">
      <alignment wrapText="1"/>
    </xf>
    <xf numFmtId="164" fontId="0" fillId="0" borderId="0" xfId="0" applyNumberFormat="1" applyAlignment="1">
      <alignment horizontal="right" wrapText="1"/>
    </xf>
    <xf numFmtId="0" fontId="1" fillId="0" borderId="0" xfId="1" applyFill="1" applyAlignment="1">
      <alignment wrapText="1"/>
    </xf>
    <xf numFmtId="10" fontId="0" fillId="0" borderId="0" xfId="2" applyNumberFormat="1" applyFont="1" applyAlignment="1">
      <alignment horizontal="right" wrapText="1"/>
    </xf>
    <xf numFmtId="10" fontId="0" fillId="3" borderId="0" xfId="2" applyNumberFormat="1" applyFont="1" applyFill="1" applyAlignment="1">
      <alignment horizontal="right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workbookViewId="0"/>
  </sheetViews>
  <sheetFormatPr defaultRowHeight="15" x14ac:dyDescent="0.25"/>
  <cols>
    <col min="1" max="1" width="33" bestFit="1" customWidth="1"/>
    <col min="2" max="2" width="13.85546875" bestFit="1" customWidth="1"/>
    <col min="3" max="3" width="24.42578125" customWidth="1"/>
    <col min="4" max="4" width="25.140625" customWidth="1"/>
    <col min="5" max="5" width="26" bestFit="1" customWidth="1"/>
    <col min="6" max="6" width="18" customWidth="1"/>
    <col min="7" max="7" width="26.85546875" customWidth="1"/>
    <col min="8" max="10" width="24.85546875" customWidth="1"/>
    <col min="11" max="11" width="33.85546875" customWidth="1"/>
    <col min="12" max="12" width="77.5703125" bestFit="1" customWidth="1"/>
  </cols>
  <sheetData>
    <row r="1" spans="1:12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78</v>
      </c>
      <c r="J1" s="1" t="s">
        <v>80</v>
      </c>
      <c r="K1" s="1" t="s">
        <v>8</v>
      </c>
      <c r="L1" s="1" t="s">
        <v>9</v>
      </c>
    </row>
    <row r="2" spans="1:12" ht="45" x14ac:dyDescent="0.25">
      <c r="A2" s="10" t="s">
        <v>10</v>
      </c>
      <c r="B2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11" t="s">
        <v>17</v>
      </c>
      <c r="I2" s="12">
        <v>0</v>
      </c>
      <c r="J2" s="14">
        <v>1.17E-2</v>
      </c>
      <c r="K2" s="8" t="s">
        <v>18</v>
      </c>
      <c r="L2" s="13" t="str">
        <f>HYPERLINK("https://www.jtis.cz/download/5/2/8/1/BCZKID.pdf","KID")</f>
        <v>KID</v>
      </c>
    </row>
    <row r="3" spans="1:12" s="2" customFormat="1" ht="45" x14ac:dyDescent="0.25">
      <c r="A3" s="7" t="s">
        <v>19</v>
      </c>
      <c r="B3" s="2" t="s">
        <v>20</v>
      </c>
      <c r="C3" s="3" t="s">
        <v>12</v>
      </c>
      <c r="D3" s="3" t="s">
        <v>13</v>
      </c>
      <c r="E3" s="3" t="s">
        <v>21</v>
      </c>
      <c r="F3" s="3" t="s">
        <v>15</v>
      </c>
      <c r="G3" s="3" t="s">
        <v>16</v>
      </c>
      <c r="H3" s="4" t="s">
        <v>22</v>
      </c>
      <c r="I3" s="9">
        <v>0</v>
      </c>
      <c r="J3" s="15">
        <v>8.9999999999999993E-3</v>
      </c>
      <c r="K3" s="3" t="s">
        <v>18</v>
      </c>
      <c r="L3" s="5" t="str">
        <f>HYPERLINK("https://www.jtis.cz/download/5/2/8/3/CAFKID.pdf","KID")</f>
        <v>KID</v>
      </c>
    </row>
    <row r="4" spans="1:12" ht="45" x14ac:dyDescent="0.25">
      <c r="A4" s="10" t="s">
        <v>23</v>
      </c>
      <c r="B4" t="s">
        <v>24</v>
      </c>
      <c r="C4" s="8" t="s">
        <v>12</v>
      </c>
      <c r="D4" s="8" t="s">
        <v>13</v>
      </c>
      <c r="E4" s="8" t="s">
        <v>25</v>
      </c>
      <c r="F4" s="8" t="s">
        <v>15</v>
      </c>
      <c r="G4" s="8" t="s">
        <v>16</v>
      </c>
      <c r="H4" s="11" t="s">
        <v>17</v>
      </c>
      <c r="I4" s="12">
        <v>0</v>
      </c>
      <c r="J4" s="14">
        <v>1.17E-2</v>
      </c>
      <c r="K4" s="8" t="s">
        <v>18</v>
      </c>
      <c r="L4" s="6" t="str">
        <f>HYPERLINK("https://www.jtis.cz/download/5/2/8/5/FLXKID.pdf","KID")</f>
        <v>KID</v>
      </c>
    </row>
    <row r="5" spans="1:12" s="2" customFormat="1" ht="45" x14ac:dyDescent="0.25">
      <c r="A5" s="7" t="s">
        <v>27</v>
      </c>
      <c r="B5" s="2" t="s">
        <v>28</v>
      </c>
      <c r="C5" s="3" t="s">
        <v>12</v>
      </c>
      <c r="D5" s="3" t="s">
        <v>13</v>
      </c>
      <c r="E5" s="3" t="s">
        <v>29</v>
      </c>
      <c r="F5" s="3" t="s">
        <v>15</v>
      </c>
      <c r="G5" s="3" t="s">
        <v>16</v>
      </c>
      <c r="H5" s="4" t="s">
        <v>30</v>
      </c>
      <c r="I5" s="9">
        <v>0</v>
      </c>
      <c r="J5" s="15">
        <v>1.17E-2</v>
      </c>
      <c r="K5" s="3" t="s">
        <v>18</v>
      </c>
      <c r="L5" s="5" t="str">
        <f>HYPERLINK("https://www.jtis.cz/download/5/3/0/7/RADKID.pdf","KID")</f>
        <v>KID</v>
      </c>
    </row>
    <row r="6" spans="1:12" ht="45" x14ac:dyDescent="0.25">
      <c r="A6" s="10" t="s">
        <v>31</v>
      </c>
      <c r="B6" t="s">
        <v>32</v>
      </c>
      <c r="C6" s="8" t="s">
        <v>12</v>
      </c>
      <c r="D6" s="8" t="s">
        <v>13</v>
      </c>
      <c r="E6" s="8" t="s">
        <v>14</v>
      </c>
      <c r="F6" s="8" t="s">
        <v>15</v>
      </c>
      <c r="G6" s="8" t="s">
        <v>16</v>
      </c>
      <c r="H6" s="11" t="s">
        <v>26</v>
      </c>
      <c r="I6" s="12">
        <v>0</v>
      </c>
      <c r="J6" s="14">
        <v>6.5000000000000006E-3</v>
      </c>
      <c r="K6" s="8" t="s">
        <v>18</v>
      </c>
      <c r="L6" s="6" t="str">
        <f>HYPERLINK("https://www.jtis.cz/download/5/3/5/9/MCOKID.pdf","KID")</f>
        <v>KID</v>
      </c>
    </row>
    <row r="7" spans="1:12" s="2" customFormat="1" ht="45" x14ac:dyDescent="0.25">
      <c r="A7" s="7" t="s">
        <v>33</v>
      </c>
      <c r="B7" s="2" t="s">
        <v>34</v>
      </c>
      <c r="C7" s="3" t="s">
        <v>12</v>
      </c>
      <c r="D7" s="3" t="s">
        <v>13</v>
      </c>
      <c r="E7" s="3" t="s">
        <v>29</v>
      </c>
      <c r="F7" s="3" t="s">
        <v>15</v>
      </c>
      <c r="G7" s="3" t="s">
        <v>16</v>
      </c>
      <c r="H7" s="4" t="s">
        <v>30</v>
      </c>
      <c r="I7" s="9">
        <v>0</v>
      </c>
      <c r="J7" s="15">
        <v>9.75E-3</v>
      </c>
      <c r="K7" s="3" t="s">
        <v>18</v>
      </c>
      <c r="L7" s="5" t="str">
        <f>HYPERLINK("https://www.jtis.cz/download/5/3/7/4/MDIKID.pdf","KID")</f>
        <v>KID</v>
      </c>
    </row>
    <row r="8" spans="1:12" ht="45" x14ac:dyDescent="0.25">
      <c r="A8" s="10" t="s">
        <v>35</v>
      </c>
      <c r="B8" t="s">
        <v>36</v>
      </c>
      <c r="C8" s="8" t="s">
        <v>12</v>
      </c>
      <c r="D8" s="8" t="s">
        <v>13</v>
      </c>
      <c r="E8" s="8" t="s">
        <v>14</v>
      </c>
      <c r="F8" s="8" t="s">
        <v>15</v>
      </c>
      <c r="G8" s="8" t="s">
        <v>16</v>
      </c>
      <c r="H8" s="11" t="s">
        <v>26</v>
      </c>
      <c r="I8" s="12">
        <v>0</v>
      </c>
      <c r="J8" s="14">
        <v>1.235E-2</v>
      </c>
      <c r="K8" s="8" t="s">
        <v>18</v>
      </c>
      <c r="L8" s="6" t="str">
        <f>HYPERLINK("https://www.jtis.cz/download/5/2/8/9/LBAKID.pdf","KID")</f>
        <v>KID</v>
      </c>
    </row>
    <row r="9" spans="1:12" s="2" customFormat="1" ht="45" x14ac:dyDescent="0.25">
      <c r="A9" s="7" t="s">
        <v>37</v>
      </c>
      <c r="B9" s="2" t="s">
        <v>38</v>
      </c>
      <c r="C9" s="3" t="s">
        <v>12</v>
      </c>
      <c r="D9" s="3" t="s">
        <v>13</v>
      </c>
      <c r="E9" s="3" t="s">
        <v>29</v>
      </c>
      <c r="F9" s="3" t="s">
        <v>15</v>
      </c>
      <c r="G9" s="3" t="s">
        <v>16</v>
      </c>
      <c r="H9" s="4" t="s">
        <v>30</v>
      </c>
      <c r="I9" s="9">
        <v>0</v>
      </c>
      <c r="J9" s="15">
        <v>1.235E-2</v>
      </c>
      <c r="K9" s="3" t="s">
        <v>18</v>
      </c>
      <c r="L9" s="5" t="str">
        <f>HYPERLINK("https://www.jtis.cz/download/5/2/9/1/LDYKID.pdf","KID")</f>
        <v>KID</v>
      </c>
    </row>
    <row r="10" spans="1:12" ht="45" x14ac:dyDescent="0.25">
      <c r="A10" s="10" t="s">
        <v>39</v>
      </c>
      <c r="B10" t="s">
        <v>40</v>
      </c>
      <c r="C10" s="8" t="s">
        <v>12</v>
      </c>
      <c r="D10" s="8" t="s">
        <v>13</v>
      </c>
      <c r="E10" s="8" t="s">
        <v>25</v>
      </c>
      <c r="F10" s="8" t="s">
        <v>15</v>
      </c>
      <c r="G10" s="8" t="s">
        <v>16</v>
      </c>
      <c r="H10" s="11" t="s">
        <v>26</v>
      </c>
      <c r="I10" s="12">
        <v>0</v>
      </c>
      <c r="J10" s="14">
        <v>9.1000000000000004E-3</v>
      </c>
      <c r="K10" s="8" t="s">
        <v>18</v>
      </c>
      <c r="L10" s="6" t="str">
        <f>HYPERLINK("https://www.jtis.cz/download/5/2/9/5/LKOKID.pdf","KID")</f>
        <v>KID</v>
      </c>
    </row>
    <row r="11" spans="1:12" s="2" customFormat="1" ht="45" x14ac:dyDescent="0.25">
      <c r="A11" s="7" t="s">
        <v>41</v>
      </c>
      <c r="B11" s="2" t="s">
        <v>42</v>
      </c>
      <c r="C11" s="3" t="s">
        <v>12</v>
      </c>
      <c r="D11" s="3" t="s">
        <v>13</v>
      </c>
      <c r="E11" s="3" t="s">
        <v>43</v>
      </c>
      <c r="F11" s="3" t="s">
        <v>15</v>
      </c>
      <c r="G11" s="3" t="s">
        <v>16</v>
      </c>
      <c r="H11" s="4" t="s">
        <v>17</v>
      </c>
      <c r="I11" s="9">
        <v>0</v>
      </c>
      <c r="J11" s="15">
        <v>5.8500000000000002E-3</v>
      </c>
      <c r="K11" s="3" t="s">
        <v>18</v>
      </c>
      <c r="L11" s="5" t="str">
        <f>HYPERLINK("https://www.jtis.cz/download/5/2/9/7/LSTKID.pdf","KID")</f>
        <v>KID</v>
      </c>
    </row>
    <row r="12" spans="1:12" ht="45" x14ac:dyDescent="0.25">
      <c r="A12" s="10" t="s">
        <v>44</v>
      </c>
      <c r="B12" t="s">
        <v>45</v>
      </c>
      <c r="C12" s="8" t="s">
        <v>12</v>
      </c>
      <c r="D12" s="8" t="s">
        <v>13</v>
      </c>
      <c r="E12" s="8" t="s">
        <v>25</v>
      </c>
      <c r="F12" s="8" t="s">
        <v>15</v>
      </c>
      <c r="G12" s="8" t="s">
        <v>16</v>
      </c>
      <c r="H12" s="11" t="s">
        <v>17</v>
      </c>
      <c r="I12" s="12">
        <v>0</v>
      </c>
      <c r="J12" s="14">
        <v>6.5000000000000006E-3</v>
      </c>
      <c r="K12" s="8" t="s">
        <v>18</v>
      </c>
      <c r="L12" s="6" t="str">
        <f>HYPERLINK("https://www.jtis.cz/download/5/3/6/6/MH2KID.pdf","KID")</f>
        <v>KID</v>
      </c>
    </row>
    <row r="13" spans="1:12" s="2" customFormat="1" ht="45" x14ac:dyDescent="0.25">
      <c r="A13" s="7" t="s">
        <v>46</v>
      </c>
      <c r="B13" s="2" t="s">
        <v>47</v>
      </c>
      <c r="C13" s="3" t="s">
        <v>12</v>
      </c>
      <c r="D13" s="3" t="s">
        <v>13</v>
      </c>
      <c r="E13" s="3" t="s">
        <v>25</v>
      </c>
      <c r="F13" s="3" t="s">
        <v>15</v>
      </c>
      <c r="G13" s="3" t="s">
        <v>16</v>
      </c>
      <c r="H13" s="4" t="s">
        <v>17</v>
      </c>
      <c r="I13" s="9">
        <v>0</v>
      </c>
      <c r="J13" s="15">
        <v>9.1000000000000004E-3</v>
      </c>
      <c r="K13" s="3" t="s">
        <v>18</v>
      </c>
      <c r="L13" s="5" t="str">
        <f>HYPERLINK("https://www.jtis.cz/download/5/7/7/4/MOCKID.pdf","KID")</f>
        <v>KID</v>
      </c>
    </row>
    <row r="14" spans="1:12" ht="45" x14ac:dyDescent="0.25">
      <c r="A14" s="10" t="s">
        <v>48</v>
      </c>
      <c r="B14" t="s">
        <v>49</v>
      </c>
      <c r="C14" s="8" t="s">
        <v>12</v>
      </c>
      <c r="D14" s="8" t="s">
        <v>13</v>
      </c>
      <c r="E14" s="8" t="s">
        <v>29</v>
      </c>
      <c r="F14" s="8" t="s">
        <v>15</v>
      </c>
      <c r="G14" s="8" t="s">
        <v>16</v>
      </c>
      <c r="H14" s="11" t="s">
        <v>30</v>
      </c>
      <c r="I14" s="12">
        <v>0</v>
      </c>
      <c r="J14" s="14">
        <v>6.5000000000000006E-3</v>
      </c>
      <c r="K14" s="8" t="s">
        <v>18</v>
      </c>
      <c r="L14" s="6" t="str">
        <f>HYPERLINK("https://www.jtis.cz/download/5/3/0/1/NGFKID.pdf","KID")</f>
        <v>KID</v>
      </c>
    </row>
    <row r="15" spans="1:12" s="2" customFormat="1" ht="45" x14ac:dyDescent="0.25">
      <c r="A15" s="7" t="s">
        <v>50</v>
      </c>
      <c r="B15" s="2" t="s">
        <v>51</v>
      </c>
      <c r="C15" s="3" t="s">
        <v>12</v>
      </c>
      <c r="D15" s="3" t="s">
        <v>13</v>
      </c>
      <c r="E15" s="3" t="s">
        <v>29</v>
      </c>
      <c r="F15" s="3" t="s">
        <v>15</v>
      </c>
      <c r="G15" s="3" t="s">
        <v>16</v>
      </c>
      <c r="H15" s="4" t="s">
        <v>30</v>
      </c>
      <c r="I15" s="9">
        <v>0</v>
      </c>
      <c r="J15" s="15">
        <v>1.17E-2</v>
      </c>
      <c r="K15" s="3" t="s">
        <v>18</v>
      </c>
      <c r="L15" s="5" t="str">
        <f>HYPERLINK("https://www.jtis.cz/download/5/3/0/3/OCZKID.pdf","KID")</f>
        <v>KID</v>
      </c>
    </row>
    <row r="16" spans="1:12" ht="45" x14ac:dyDescent="0.25">
      <c r="A16" s="10" t="s">
        <v>52</v>
      </c>
      <c r="B16" t="s">
        <v>53</v>
      </c>
      <c r="C16" s="8" t="s">
        <v>12</v>
      </c>
      <c r="D16" s="8" t="s">
        <v>13</v>
      </c>
      <c r="E16" s="8" t="s">
        <v>14</v>
      </c>
      <c r="F16" s="8" t="s">
        <v>15</v>
      </c>
      <c r="G16" s="8" t="s">
        <v>16</v>
      </c>
      <c r="H16" s="11" t="s">
        <v>26</v>
      </c>
      <c r="I16" s="12" t="s">
        <v>79</v>
      </c>
      <c r="J16" s="14">
        <v>1.17E-2</v>
      </c>
      <c r="K16" s="8" t="s">
        <v>18</v>
      </c>
      <c r="L16" s="6" t="str">
        <f>HYPERLINK("https://www.jtis.cz/download/5/3/0/5/PERKID.pdf","KID")</f>
        <v>KID</v>
      </c>
    </row>
    <row r="17" spans="1:12" s="2" customFormat="1" ht="45" x14ac:dyDescent="0.25">
      <c r="A17" s="7" t="s">
        <v>54</v>
      </c>
      <c r="B17" s="2" t="s">
        <v>55</v>
      </c>
      <c r="C17" s="3" t="s">
        <v>12</v>
      </c>
      <c r="D17" s="3" t="s">
        <v>13</v>
      </c>
      <c r="E17" s="3" t="s">
        <v>14</v>
      </c>
      <c r="F17" s="3" t="s">
        <v>15</v>
      </c>
      <c r="G17" s="3" t="s">
        <v>16</v>
      </c>
      <c r="H17" s="4" t="s">
        <v>26</v>
      </c>
      <c r="I17" s="9">
        <v>0</v>
      </c>
      <c r="J17" s="15">
        <v>9.75E-3</v>
      </c>
      <c r="K17" s="3" t="s">
        <v>18</v>
      </c>
      <c r="L17" s="5" t="str">
        <f>HYPERLINK("https://www.jtis.cz/download/5/3/6/2/MREKID.pdf","KID")</f>
        <v>KID</v>
      </c>
    </row>
    <row r="18" spans="1:12" ht="45" x14ac:dyDescent="0.25">
      <c r="A18" s="10" t="s">
        <v>56</v>
      </c>
      <c r="B18" t="s">
        <v>57</v>
      </c>
      <c r="C18" s="8" t="s">
        <v>12</v>
      </c>
      <c r="D18" s="8" t="s">
        <v>13</v>
      </c>
      <c r="E18" s="8" t="s">
        <v>14</v>
      </c>
      <c r="F18" s="8" t="s">
        <v>15</v>
      </c>
      <c r="G18" s="8" t="s">
        <v>16</v>
      </c>
      <c r="H18" s="11" t="s">
        <v>26</v>
      </c>
      <c r="I18" s="12">
        <v>0</v>
      </c>
      <c r="J18" s="14">
        <v>6.5000000000000006E-3</v>
      </c>
      <c r="K18" s="8" t="s">
        <v>18</v>
      </c>
      <c r="L18" s="6" t="str">
        <f>HYPERLINK("https://www.jtis.cz/download/5/3/5/9/MCOKID.pdf","KID")</f>
        <v>KID</v>
      </c>
    </row>
    <row r="19" spans="1:12" s="2" customFormat="1" ht="45" x14ac:dyDescent="0.25">
      <c r="A19" s="7" t="s">
        <v>58</v>
      </c>
      <c r="B19" s="2" t="s">
        <v>59</v>
      </c>
      <c r="C19" s="3" t="s">
        <v>12</v>
      </c>
      <c r="D19" s="3" t="s">
        <v>13</v>
      </c>
      <c r="E19" s="3" t="s">
        <v>25</v>
      </c>
      <c r="F19" s="3" t="s">
        <v>15</v>
      </c>
      <c r="G19" s="3" t="s">
        <v>16</v>
      </c>
      <c r="H19" s="4" t="s">
        <v>17</v>
      </c>
      <c r="I19" s="9">
        <v>0</v>
      </c>
      <c r="J19" s="15">
        <v>6.5000000000000006E-3</v>
      </c>
      <c r="K19" s="3" t="s">
        <v>18</v>
      </c>
      <c r="L19" s="5" t="str">
        <f>HYPERLINK("https://www.jtis.cz/download/5/3/6/6/MH2KID.pdf","KID")</f>
        <v>KID</v>
      </c>
    </row>
    <row r="20" spans="1:12" ht="45" x14ac:dyDescent="0.25">
      <c r="A20" s="10" t="s">
        <v>60</v>
      </c>
      <c r="B20" t="s">
        <v>61</v>
      </c>
      <c r="C20" s="8" t="s">
        <v>12</v>
      </c>
      <c r="D20" s="8" t="s">
        <v>13</v>
      </c>
      <c r="E20" s="8" t="s">
        <v>14</v>
      </c>
      <c r="F20" s="8" t="s">
        <v>15</v>
      </c>
      <c r="G20" s="8" t="s">
        <v>16</v>
      </c>
      <c r="H20" s="11" t="s">
        <v>26</v>
      </c>
      <c r="I20" s="12">
        <v>0</v>
      </c>
      <c r="J20" s="14">
        <v>4.875E-3</v>
      </c>
      <c r="K20" s="8" t="s">
        <v>18</v>
      </c>
      <c r="L20" s="6" t="str">
        <f>HYPERLINK("https://www.jtis.cz/download/5/3/5/9/MCOKID.pdf","KID")</f>
        <v>KID</v>
      </c>
    </row>
    <row r="21" spans="1:12" s="2" customFormat="1" ht="45" x14ac:dyDescent="0.25">
      <c r="A21" s="7" t="s">
        <v>62</v>
      </c>
      <c r="B21" s="2" t="s">
        <v>63</v>
      </c>
      <c r="C21" s="3" t="s">
        <v>12</v>
      </c>
      <c r="D21" s="3" t="s">
        <v>13</v>
      </c>
      <c r="E21" s="3" t="s">
        <v>14</v>
      </c>
      <c r="F21" s="3" t="s">
        <v>15</v>
      </c>
      <c r="G21" s="3" t="s">
        <v>16</v>
      </c>
      <c r="H21" s="4" t="s">
        <v>26</v>
      </c>
      <c r="I21" s="9">
        <v>0</v>
      </c>
      <c r="J21" s="15">
        <v>4.875E-3</v>
      </c>
      <c r="K21" s="3" t="s">
        <v>18</v>
      </c>
      <c r="L21" s="5" t="str">
        <f>HYPERLINK("https://www.jtis.cz/download/5/3/5/9/MCOKID.pdf","KID")</f>
        <v>KID</v>
      </c>
    </row>
    <row r="22" spans="1:12" ht="45" x14ac:dyDescent="0.25">
      <c r="A22" s="10" t="s">
        <v>64</v>
      </c>
      <c r="B22" t="s">
        <v>65</v>
      </c>
      <c r="C22" s="8" t="s">
        <v>12</v>
      </c>
      <c r="D22" s="8" t="s">
        <v>13</v>
      </c>
      <c r="E22" s="8" t="s">
        <v>29</v>
      </c>
      <c r="F22" s="8" t="s">
        <v>15</v>
      </c>
      <c r="G22" s="8" t="s">
        <v>16</v>
      </c>
      <c r="H22" s="11" t="s">
        <v>30</v>
      </c>
      <c r="I22" s="12">
        <v>0</v>
      </c>
      <c r="J22" s="14">
        <v>9.75E-3</v>
      </c>
      <c r="K22" s="8" t="s">
        <v>18</v>
      </c>
      <c r="L22" s="6" t="str">
        <f>HYPERLINK("https://www.jtis.cz/download/5/3/7/4/MDIKID.pdf","KID")</f>
        <v>KID</v>
      </c>
    </row>
    <row r="23" spans="1:12" s="2" customFormat="1" ht="45" x14ac:dyDescent="0.25">
      <c r="A23" s="7" t="s">
        <v>66</v>
      </c>
      <c r="B23" s="2" t="s">
        <v>67</v>
      </c>
      <c r="C23" s="3" t="s">
        <v>12</v>
      </c>
      <c r="D23" s="3" t="s">
        <v>13</v>
      </c>
      <c r="E23" s="3" t="s">
        <v>29</v>
      </c>
      <c r="F23" s="3" t="s">
        <v>15</v>
      </c>
      <c r="G23" s="3" t="s">
        <v>16</v>
      </c>
      <c r="H23" s="4" t="s">
        <v>30</v>
      </c>
      <c r="I23" s="9">
        <v>0</v>
      </c>
      <c r="J23" s="15">
        <v>9.75E-3</v>
      </c>
      <c r="K23" s="3" t="s">
        <v>18</v>
      </c>
      <c r="L23" s="5" t="str">
        <f>HYPERLINK("https://www.jtis.cz/download/5/3/7/4/MDIKID.pdf","KID")</f>
        <v>KID</v>
      </c>
    </row>
    <row r="24" spans="1:12" ht="45" x14ac:dyDescent="0.25">
      <c r="A24" s="10" t="s">
        <v>68</v>
      </c>
      <c r="B24" t="s">
        <v>69</v>
      </c>
      <c r="C24" s="8" t="s">
        <v>12</v>
      </c>
      <c r="D24" s="8" t="s">
        <v>13</v>
      </c>
      <c r="E24" s="8" t="s">
        <v>25</v>
      </c>
      <c r="F24" s="8" t="s">
        <v>15</v>
      </c>
      <c r="G24" s="8" t="s">
        <v>16</v>
      </c>
      <c r="H24" s="11" t="s">
        <v>17</v>
      </c>
      <c r="I24" s="12">
        <v>0</v>
      </c>
      <c r="J24" s="14">
        <v>6.5000000000000006E-3</v>
      </c>
      <c r="K24" s="8" t="s">
        <v>18</v>
      </c>
      <c r="L24" s="6" t="str">
        <f>HYPERLINK("https://www.jtis.cz/download/5/3/6/6/MH2KID.pdf","KID")</f>
        <v>KID</v>
      </c>
    </row>
    <row r="25" spans="1:12" s="2" customFormat="1" ht="45" x14ac:dyDescent="0.25">
      <c r="A25" s="7" t="s">
        <v>70</v>
      </c>
      <c r="B25" s="2" t="s">
        <v>71</v>
      </c>
      <c r="C25" s="3" t="s">
        <v>12</v>
      </c>
      <c r="D25" s="3" t="s">
        <v>13</v>
      </c>
      <c r="E25" s="3" t="s">
        <v>25</v>
      </c>
      <c r="F25" s="3" t="s">
        <v>15</v>
      </c>
      <c r="G25" s="3" t="s">
        <v>16</v>
      </c>
      <c r="H25" s="4" t="s">
        <v>17</v>
      </c>
      <c r="I25" s="9">
        <v>0</v>
      </c>
      <c r="J25" s="15">
        <v>6.5000000000000006E-3</v>
      </c>
      <c r="K25" s="3" t="s">
        <v>18</v>
      </c>
      <c r="L25" s="5" t="str">
        <f>HYPERLINK("https://www.jtis.cz/download/5/3/6/6/MH2KID.pdf","KID")</f>
        <v>KID</v>
      </c>
    </row>
    <row r="26" spans="1:12" ht="45" x14ac:dyDescent="0.25">
      <c r="A26" s="10" t="s">
        <v>72</v>
      </c>
      <c r="B26" t="s">
        <v>73</v>
      </c>
      <c r="C26" s="8" t="s">
        <v>12</v>
      </c>
      <c r="D26" s="8" t="s">
        <v>13</v>
      </c>
      <c r="E26" s="8" t="s">
        <v>25</v>
      </c>
      <c r="F26" s="8" t="s">
        <v>15</v>
      </c>
      <c r="G26" s="8" t="s">
        <v>16</v>
      </c>
      <c r="H26" s="11" t="s">
        <v>17</v>
      </c>
      <c r="I26" s="12">
        <v>0</v>
      </c>
      <c r="J26" s="14">
        <v>3.2500000000000003E-3</v>
      </c>
      <c r="K26" s="8" t="s">
        <v>18</v>
      </c>
      <c r="L26" s="6" t="str">
        <f>HYPERLINK("https://www.jtis.cz/download/5/3/6/6/MH2KID.pdf","KID")</f>
        <v>KID</v>
      </c>
    </row>
    <row r="27" spans="1:12" s="2" customFormat="1" ht="45" x14ac:dyDescent="0.25">
      <c r="A27" s="7" t="s">
        <v>74</v>
      </c>
      <c r="B27" s="2" t="s">
        <v>75</v>
      </c>
      <c r="C27" s="3" t="s">
        <v>12</v>
      </c>
      <c r="D27" s="3" t="s">
        <v>13</v>
      </c>
      <c r="E27" s="3" t="s">
        <v>14</v>
      </c>
      <c r="F27" s="3" t="s">
        <v>15</v>
      </c>
      <c r="G27" s="3" t="s">
        <v>16</v>
      </c>
      <c r="H27" s="4" t="s">
        <v>26</v>
      </c>
      <c r="I27" s="9">
        <v>0</v>
      </c>
      <c r="J27" s="15">
        <v>9.75E-3</v>
      </c>
      <c r="K27" s="3" t="s">
        <v>18</v>
      </c>
      <c r="L27" s="5" t="str">
        <f>HYPERLINK("https://www.jtis.cz/download/5/3/6/2/MREKID.pdf","KID")</f>
        <v>KID</v>
      </c>
    </row>
    <row r="28" spans="1:12" ht="45" x14ac:dyDescent="0.25">
      <c r="A28" s="10" t="s">
        <v>76</v>
      </c>
      <c r="B28" t="s">
        <v>77</v>
      </c>
      <c r="C28" s="8" t="s">
        <v>12</v>
      </c>
      <c r="D28" s="8" t="s">
        <v>13</v>
      </c>
      <c r="E28" s="8" t="s">
        <v>14</v>
      </c>
      <c r="F28" s="8" t="s">
        <v>15</v>
      </c>
      <c r="G28" s="8" t="s">
        <v>16</v>
      </c>
      <c r="H28" s="11" t="s">
        <v>26</v>
      </c>
      <c r="I28" s="12">
        <v>0</v>
      </c>
      <c r="J28" s="14">
        <v>9.75E-3</v>
      </c>
      <c r="K28" s="8" t="s">
        <v>18</v>
      </c>
      <c r="L28" s="6" t="str">
        <f>HYPERLINK("https://www.jtis.cz/download/5/3/6/2/MREKID.pdf","KID")</f>
        <v>KID</v>
      </c>
    </row>
  </sheetData>
  <autoFilter ref="A1:L1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fondů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Horváth Marek</dc:creator>
  <cp:keywords/>
  <dc:description/>
  <cp:lastModifiedBy>Zelinger Michal</cp:lastModifiedBy>
  <cp:revision/>
  <dcterms:created xsi:type="dcterms:W3CDTF">2015-06-05T18:19:34Z</dcterms:created>
  <dcterms:modified xsi:type="dcterms:W3CDTF">2025-07-14T06:07:56Z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be4895-82d9-4e4b-86fd-fd85c612981f_Enabled">
    <vt:lpwstr>true</vt:lpwstr>
  </property>
  <property fmtid="{D5CDD505-2E9C-101B-9397-08002B2CF9AE}" pid="3" name="MSIP_Label_6bbe4895-82d9-4e4b-86fd-fd85c612981f_SetDate">
    <vt:lpwstr>2025-07-01T14:12:55Z</vt:lpwstr>
  </property>
  <property fmtid="{D5CDD505-2E9C-101B-9397-08002B2CF9AE}" pid="4" name="MSIP_Label_6bbe4895-82d9-4e4b-86fd-fd85c612981f_Method">
    <vt:lpwstr>Privileged</vt:lpwstr>
  </property>
  <property fmtid="{D5CDD505-2E9C-101B-9397-08002B2CF9AE}" pid="5" name="MSIP_Label_6bbe4895-82d9-4e4b-86fd-fd85c612981f_Name">
    <vt:lpwstr>Kritické</vt:lpwstr>
  </property>
  <property fmtid="{D5CDD505-2E9C-101B-9397-08002B2CF9AE}" pid="6" name="MSIP_Label_6bbe4895-82d9-4e4b-86fd-fd85c612981f_SiteId">
    <vt:lpwstr>9cca307d-eed7-47e0-a567-a3b37ba0308b</vt:lpwstr>
  </property>
  <property fmtid="{D5CDD505-2E9C-101B-9397-08002B2CF9AE}" pid="7" name="MSIP_Label_6bbe4895-82d9-4e4b-86fd-fd85c612981f_ActionId">
    <vt:lpwstr>a6384010-3e96-4f91-beab-a815768ff0ab</vt:lpwstr>
  </property>
  <property fmtid="{D5CDD505-2E9C-101B-9397-08002B2CF9AE}" pid="8" name="MSIP_Label_6bbe4895-82d9-4e4b-86fd-fd85c612981f_ContentBits">
    <vt:lpwstr>0</vt:lpwstr>
  </property>
</Properties>
</file>